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13_ncr:1_{5D23731B-6E4F-8146-B9D2-3F17F0DDB569}" xr6:coauthVersionLast="47" xr6:coauthVersionMax="47" xr10:uidLastSave="{00000000-0000-0000-0000-000000000000}"/>
  <bookViews>
    <workbookView xWindow="0" yWindow="0" windowWidth="25600" windowHeight="14400" xr2:uid="{3EBA6067-6FAD-8240-9B91-A5552BF3C692}"/>
  </bookViews>
  <sheets>
    <sheet name="Sheet1" sheetId="1" r:id="rId1"/>
  </sheets>
  <definedNames>
    <definedName name="_xlnm.Print_Area" localSheetId="0">Sheet1!$A$50:$H$81</definedName>
    <definedName name="_xlnm.Print_Titles" localSheetId="0">Sheet1!$1:$17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0" i="1" l="1"/>
  <c r="A19" i="1"/>
  <c r="A20" i="1" s="1"/>
  <c r="A21" i="1" s="1"/>
  <c r="A22" i="1" s="1"/>
  <c r="A23" i="1" s="1"/>
  <c r="A24" i="1" s="1"/>
  <c r="H7" i="1"/>
  <c r="H9" i="1" s="1"/>
  <c r="A89" i="1"/>
  <c r="A90" i="1" s="1"/>
  <c r="A91" i="1" s="1"/>
  <c r="D83" i="1"/>
  <c r="A25" i="1" l="1"/>
  <c r="A26" i="1" s="1"/>
  <c r="A27" i="1" s="1"/>
  <c r="A28" i="1" s="1"/>
  <c r="A29" i="1" l="1"/>
  <c r="A30" i="1" s="1"/>
  <c r="A31" i="1" s="1"/>
  <c r="A32" i="1" s="1"/>
  <c r="A33" i="1" s="1"/>
  <c r="A34" i="1" l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l="1"/>
  <c r="A50" i="1" s="1"/>
  <c r="A51" i="1" s="1"/>
  <c r="A52" i="1" s="1"/>
  <c r="A53" i="1" s="1"/>
  <c r="A54" i="1" s="1"/>
  <c r="A55" i="1" s="1"/>
  <c r="A56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</calcChain>
</file>

<file path=xl/sharedStrings.xml><?xml version="1.0" encoding="utf-8"?>
<sst xmlns="http://schemas.openxmlformats.org/spreadsheetml/2006/main" count="211" uniqueCount="203">
  <si>
    <t>Other</t>
  </si>
  <si>
    <t>Median Household Income:</t>
  </si>
  <si>
    <t>Total</t>
  </si>
  <si>
    <t>Built</t>
  </si>
  <si>
    <t>Place</t>
  </si>
  <si>
    <t>Address</t>
  </si>
  <si>
    <t>Start</t>
  </si>
  <si>
    <t>Finish</t>
  </si>
  <si>
    <t>Architect / Notes</t>
  </si>
  <si>
    <t>Churches, Synagogues, and Temples</t>
  </si>
  <si>
    <t>Run</t>
  </si>
  <si>
    <t>Miles</t>
  </si>
  <si>
    <t>   - Places Not Visited</t>
  </si>
  <si>
    <t>Parks, Gardens, Stadiums</t>
  </si>
  <si>
    <t>Schools and Universities</t>
  </si>
  <si>
    <t>Community Area Stockholm, Sweden</t>
  </si>
  <si>
    <t>Host of Summer Olympics</t>
  </si>
  <si>
    <t>Riksdag - Parliament House</t>
  </si>
  <si>
    <t>Founded as a city by Birger Jarl.  Earliest written mention.</t>
  </si>
  <si>
    <t>Became the official capital of the Swedish empire.</t>
  </si>
  <si>
    <t>Great Stockholm Fire destroyed SW section of Stadsholmen, a central island of Stockholm.</t>
  </si>
  <si>
    <t>Plague killed 20,000 (36% of the population)</t>
  </si>
  <si>
    <t>Notable Swedish Businesses headquartered in Stockholm:   Ericsson, H&amp;M</t>
  </si>
  <si>
    <t xml:space="preserve">Notable People:  Björn Borg, Greta Garbo, Dolph Lundgren, Alfred Nobel, Claes Oldenburg, Greta Thunberg. </t>
  </si>
  <si>
    <t>Stockholm City Hall (Nobel Banquet on Dec. 10)</t>
  </si>
  <si>
    <t>1787 - Operakällaren Restaurant</t>
  </si>
  <si>
    <t>1650's - Stallmastaregarden - Restaurant</t>
  </si>
  <si>
    <t>Stockholm Observatory</t>
  </si>
  <si>
    <t>Swedish</t>
  </si>
  <si>
    <t>Finnish</t>
  </si>
  <si>
    <t>Iraqui</t>
  </si>
  <si>
    <t>Iranian</t>
  </si>
  <si>
    <t>WHS</t>
  </si>
  <si>
    <t>World Heritage Site</t>
  </si>
  <si>
    <t>Carl Fraenell.  Built for the Stockholm World's Fair.  1977 reconstructed.</t>
  </si>
  <si>
    <t>Gunnar Asplund.  1932 West Wing.  1931 Parkland &amp; Pond to the South.</t>
  </si>
  <si>
    <t>1200's</t>
  </si>
  <si>
    <t>Building Permits required on all new buildings</t>
  </si>
  <si>
    <t>Royal Swedish Opera</t>
  </si>
  <si>
    <t>Axel Johan Anderberg.  1892 Previous Opera House demolished.  1,200 seats.</t>
  </si>
  <si>
    <t>Strandvägen - luxury housing built for the 1897 World's Fair.</t>
  </si>
  <si>
    <t>View from Djurgårdsbron Bridge</t>
  </si>
  <si>
    <t>Moderna Museet </t>
  </si>
  <si>
    <t>Fredrik Lilljekvist</t>
  </si>
  <si>
    <t>1938 Stortorgskällaren Restaurant</t>
  </si>
  <si>
    <t>1722 Den Gyldene Freden in Gamla stan same location since</t>
  </si>
  <si>
    <t>Karolinska Institute</t>
  </si>
  <si>
    <t>Not Architecturally Significant (NAS)</t>
  </si>
  <si>
    <t>Ivar Tengbom.  Street view and also back side reflected in a lagoon.</t>
  </si>
  <si>
    <t>KTH Royal Institute of Technology  est. 1828</t>
  </si>
  <si>
    <t>Erik Lallerstedt.  See entry arch and courtyard.</t>
  </si>
  <si>
    <t>33,000 Students.  National City Park and Architectural Park.</t>
  </si>
  <si>
    <t>Stockholm Univ.  est. 1878.  Dept. for Asian…  Studies Building</t>
  </si>
  <si>
    <t>Stockholm Concert Hall (Royal Stockholm Phlhrmnc Orchestra)</t>
  </si>
  <si>
    <t>Ivar Tengbom.  Nobel Prizes in Physics, Chemistry, Physiology or Medicine</t>
  </si>
  <si>
    <t>Ragnar Östberg.        and Literature are awarded here.</t>
  </si>
  <si>
    <t>Marianne Jakobbäck &amp; Göran Månsson. Sank on it's maiden voyage.</t>
  </si>
  <si>
    <t>Vasa Museum - 1628 Well preserved 64 gun Ship Vasa</t>
  </si>
  <si>
    <t>Stockholm Metro (Green, Red, and Blue) Longest Art Gallery in the World.</t>
  </si>
  <si>
    <t>1 Arenatorget 121 77 Johanneshov</t>
  </si>
  <si>
    <t>Svante Berg, Lars Vretblad.  17,303 seats.</t>
  </si>
  <si>
    <t>Fredsgatan 7, 111 52</t>
  </si>
  <si>
    <t>Ferdinand Boberg</t>
  </si>
  <si>
    <t>Rosenbad building - Prime Minister's Office</t>
  </si>
  <si>
    <t>Riksgatan 1, 100 12</t>
  </si>
  <si>
    <t>Aron Johansson.  View from West shows semi-circular building !</t>
  </si>
  <si>
    <t>2 Myntgatan (Coin Square)</t>
  </si>
  <si>
    <t>1640's</t>
  </si>
  <si>
    <t>Jean René Pierre Litoux.  Sager family owned the Palace from 1880 to 1986.</t>
  </si>
  <si>
    <t>Sager House - current Prime Minister's residence</t>
  </si>
  <si>
    <t>Strömgatan 18</t>
  </si>
  <si>
    <t>Gustav Vasa Crowned King on June 6th.  2023 - 500 year Jubilee.</t>
  </si>
  <si>
    <t>Johan Eberhard Carlberg. 1736-1745 - Baroque exterior added.</t>
  </si>
  <si>
    <t>Storkyrkan Cathedral.  1489 St. George &amp; the Dragon Statue</t>
  </si>
  <si>
    <t>2 Trångsund.  Open 9-6 Daily</t>
  </si>
  <si>
    <t>ABBA The Museum</t>
  </si>
  <si>
    <t>Kastellbacken 1, 111 49</t>
  </si>
  <si>
    <t>Kastellet Citadel Stockholm  est. 1667</t>
  </si>
  <si>
    <t>Fredrik Blom.  66 ft. Stair Tower. </t>
  </si>
  <si>
    <t>Adolf W. Edelsvärd.  1925-27, 1951 renovations simplefied, removed elements.</t>
  </si>
  <si>
    <t>Vasagatan 111 20</t>
  </si>
  <si>
    <t>Drottninggatan 120, 113 60</t>
  </si>
  <si>
    <t xml:space="preserve">Carl Hårleman.  1931 40 in. telescope built by Grubb.  Great view of Stockholm.  </t>
  </si>
  <si>
    <t>Axel Anderberg.  1739 Donated collections aquired.</t>
  </si>
  <si>
    <t>1791 Gardens donated by the brothers Bengt Bergius &amp; Peter Jonas Bergius.</t>
  </si>
  <si>
    <t>Bergianska trädgården - Botanical garden; Extensv Greenhouses.</t>
  </si>
  <si>
    <t>Drottningholm Palace, 178 93</t>
  </si>
  <si>
    <t>Nicodemus Tessin the Elder &amp; 1681 the Younger.  1907-13 Modern Elec., Plumbing, Roof.</t>
  </si>
  <si>
    <t>Drottningholm Palace WHS  1746 Chapel, 1764 Theater.</t>
  </si>
  <si>
    <t>Gunnar Asplund and Sigurd Lewerentz.  Greta Garbo is a resident.</t>
  </si>
  <si>
    <t>Gamla Enskede, 122 33 Sköndal.</t>
  </si>
  <si>
    <t>Birka WHS.   Viking-age trading center.</t>
  </si>
  <si>
    <t>Now an extensive archaeological site.</t>
  </si>
  <si>
    <t>Tyska kyrkan (German Church or St. Gertrude's Church)</t>
  </si>
  <si>
    <t>Hans Jakob Kristler.  1878 burned down Steeple replaced.</t>
  </si>
  <si>
    <t>Riddarhustorget 10, 111 28</t>
  </si>
  <si>
    <t>Plans - Simon de la Vallée, execution - son Jean de la Vallée.</t>
  </si>
  <si>
    <t xml:space="preserve">Riddarhuset (House of Nobility) until 1866 Parlmnt of the Estates </t>
  </si>
  <si>
    <t>(Gamla stan - Old Town the island of Stadsholmen)</t>
  </si>
  <si>
    <t>Bonde Palace (Lord High Treasurer Gustaf Bonde (1620–1667))</t>
  </si>
  <si>
    <t>Nicodemus Tessin the Elder &amp; Jean De la Vallée.  Now Supreme Court.</t>
  </si>
  <si>
    <t>Djurgårdsbron Bridge - Four Old Norse gods top granite columns.</t>
  </si>
  <si>
    <t>Riddarhustorget 8, 111 28</t>
  </si>
  <si>
    <t>53 Odengatan</t>
  </si>
  <si>
    <t>1 Slottsbacken</t>
  </si>
  <si>
    <t>Nicodemus Tessin the Younger.  The backyard garden is spectacular.</t>
  </si>
  <si>
    <t>Tessin Palace 1755 Carl Gustaf Tessin sold for fin'l reasons.</t>
  </si>
  <si>
    <t> Jean de la Vallée</t>
  </si>
  <si>
    <t>Jean de la Vallee.  Burned 1723, Rebuilt 1724, Burned 1990, Reopened 1995.</t>
  </si>
  <si>
    <t>Högbergsgatan 11A, 116 20</t>
  </si>
  <si>
    <t>Axel Oxenstierna Palace</t>
  </si>
  <si>
    <t>Storkyrkobrinken 2</t>
  </si>
  <si>
    <t>Gustav Adolfs torg 2, 111 52</t>
  </si>
  <si>
    <t>1890's</t>
  </si>
  <si>
    <t>1880's</t>
  </si>
  <si>
    <t>1 Km long.  1879 1st trees planted.  24 buildings along a tree lined strand.</t>
  </si>
  <si>
    <t>Friedrich August Stüler</t>
  </si>
  <si>
    <t>Nationalmuseum (National Gallery of Sweden).  Est. 1792.</t>
  </si>
  <si>
    <t>2 Södra Blasieholmshamnen</t>
  </si>
  <si>
    <t>NAS</t>
  </si>
  <si>
    <t>Erik Palmstedt</t>
  </si>
  <si>
    <t>Stock Exchange Building   (Nobel Prize Museum  Est. 2001)</t>
  </si>
  <si>
    <t>Stortorget 111 29</t>
  </si>
  <si>
    <t>2 Nybroplan</t>
  </si>
  <si>
    <t>Royal Dramatic Theatre  CLOSED</t>
  </si>
  <si>
    <t> Aron Johansson, Johan Fredrik Åbom</t>
  </si>
  <si>
    <t>19 Södra Riddarholmshamnen</t>
  </si>
  <si>
    <t>Old Parliament House closed Jan., 1905    view from bridge</t>
  </si>
  <si>
    <t xml:space="preserve">Royal Mint </t>
  </si>
  <si>
    <t>(Located here 1696–1850)</t>
  </si>
  <si>
    <t>68 Djurgårdsvägen, 115 21 </t>
  </si>
  <si>
    <t>46 Skomakargatan</t>
  </si>
  <si>
    <t>7 Klara Östra kyrkogata</t>
  </si>
  <si>
    <t>St. Clara Kyrka   Est. 1280's</t>
  </si>
  <si>
    <t>Tower 381 ft.</t>
  </si>
  <si>
    <t>Hotel Birger Jarl</t>
  </si>
  <si>
    <t>Carl Möller</t>
  </si>
  <si>
    <t>Tulegatan 8, 113 53</t>
  </si>
  <si>
    <t>Storgatan 2, 114 51 .9m SE of Hotel</t>
  </si>
  <si>
    <t>Consecrated.</t>
  </si>
  <si>
    <t>(Queen) Hedvig Eleonora (1636–1715) Church</t>
  </si>
  <si>
    <t>Sofia Kyrka</t>
  </si>
  <si>
    <t>Gustav Vasa Church</t>
  </si>
  <si>
    <t>St. Peter's Church</t>
  </si>
  <si>
    <t>Gustaf Hermansson won design contest in 1899.</t>
  </si>
  <si>
    <t>Borgmästargatan 11, 116 29 2.7m S of Hotel</t>
  </si>
  <si>
    <t>Agi Lindegren</t>
  </si>
  <si>
    <t>Västmannagatan 58, 113 25 .7m W of Hotel</t>
  </si>
  <si>
    <t>Erik Lallerstedt</t>
  </si>
  <si>
    <t>Upplandsgatan 12, 111 61 .6 W of Hotel</t>
  </si>
  <si>
    <t>Near Storkyrkan Stockholm Cathedral</t>
  </si>
  <si>
    <t>Brinellvägen 8, 114 28 1m NE of Hotel</t>
  </si>
  <si>
    <t>Frescativägen, 114 18. 2.1m N of Hotel</t>
  </si>
  <si>
    <t>Hötorget 8, 103 87 .7m S of Hotel</t>
  </si>
  <si>
    <t>Galärvarvsvägen 14, 115 21 1.8m SE of Hotel</t>
  </si>
  <si>
    <t>Nicodemus Tessin the Elder &amp; the Younger.   1697 Tre Kronor (castle) burned.</t>
  </si>
  <si>
    <t>3 Birger Jarls Torg</t>
  </si>
  <si>
    <t>late 1200's</t>
  </si>
  <si>
    <t>1835-6 spire</t>
  </si>
  <si>
    <t>1807 closed as a Church, became burial place for most Swedish monarchs.</t>
  </si>
  <si>
    <t>Riddarholmskyrkan Church 1835 spire burned, cast iron replcmnt</t>
  </si>
  <si>
    <t>Kungliga Slottet, 107 70  600 Rooms</t>
  </si>
  <si>
    <t>7.5m W</t>
  </si>
  <si>
    <t>Djurgårdsbron, 115 21 Island Bridge</t>
  </si>
  <si>
    <t>1.5m1897</t>
  </si>
  <si>
    <t>Jussi Björlings allé, 111 47</t>
  </si>
  <si>
    <t>Kungsträdgården (King's Garden)  1998 63 Jpns Cherry Trees</t>
  </si>
  <si>
    <t>1821 Charles XIII Gustaf Gothe.  1868 Charles XII &amp;1873 Molin's Fountain Johan Peter Molin.</t>
  </si>
  <si>
    <t>Sankt Jacobs kyrka.  (St. James's Church) 1580-93 Wm. Boy</t>
  </si>
  <si>
    <t>1635-43 H. Ferster, 1723-35 G. Adelcrantz &amp; C. Hårleman, 1893-94 C. Möller, A. Lindegren.</t>
  </si>
  <si>
    <t xml:space="preserve">Västra Trädgårdsgatan 2A, 111 53 </t>
  </si>
  <si>
    <t>Stockholms stora synagoga (Great Synagogue of Stockholm)</t>
  </si>
  <si>
    <t>4 Wahrendorffsgatan</t>
  </si>
  <si>
    <t>Fredrik Wilhelm Scholander.  900 seats. Buried behind St. Eugenia Church</t>
  </si>
  <si>
    <t>Kungliga Slottet (Royal Palace) CLOSED Sept 11- 1.3m from Hotel</t>
  </si>
  <si>
    <t>Stockholm Stadion (Stockholm Olympic Stadium) 83 W Records</t>
  </si>
  <si>
    <t>95 Valhallavägen.  1995 Stones 35k</t>
  </si>
  <si>
    <t>Torben Grut. 1992 MJ 53k. 1988, 1993, 1999, 2009 Springsteen 8 concerts.</t>
  </si>
  <si>
    <t>Johannesgatan 21, 111 38</t>
  </si>
  <si>
    <t>Humlegårdsgatan 26, 102 41</t>
  </si>
  <si>
    <t>St. Johannes Kyrka  (St. John's Church)</t>
  </si>
  <si>
    <t>Sveavägen 65, 113 83</t>
  </si>
  <si>
    <t>Hantverkargatan 1, 111 52</t>
  </si>
  <si>
    <t>Katarina kyrka (Church of Catherine). 2.1m S of Hotel</t>
  </si>
  <si>
    <t>Avicii Arena (The Globe)  360 ft. diam, 279 ft hi.  3.8m S of hotel</t>
  </si>
  <si>
    <t>Skogskyrkogården (The Woodland Cemetery) WHS. 5.2m S of Hotel</t>
  </si>
  <si>
    <t>18.6m west of Stockholm</t>
  </si>
  <si>
    <t>Frescativägen 40, 114 18    CLOSED</t>
  </si>
  <si>
    <t>Swedish Museum of Natural History  est. 1819     2.3m N of Hotel</t>
  </si>
  <si>
    <t>Gustafsborgsvägen 4, 114 18 2.4m N of Hotel</t>
  </si>
  <si>
    <t>Gustaf Dahl. 1926–27 2 wings added. 1997 Remodeled, with additions.</t>
  </si>
  <si>
    <t>Royal Humlegården 1550's, Public 1869, Nat'l Library  Est. 1661</t>
  </si>
  <si>
    <t xml:space="preserve">Stockholm School of Economics  est. 1909 </t>
  </si>
  <si>
    <t>Stockholm Public Library (MCD)</t>
  </si>
  <si>
    <t>Stockholm Central Station  SBUX MCD</t>
  </si>
  <si>
    <t>Theaters, Operas, and Concert Halls</t>
  </si>
  <si>
    <t>Palaces, Houses</t>
  </si>
  <si>
    <t>Stock Exchange</t>
  </si>
  <si>
    <t>Parliament or Government Houses</t>
  </si>
  <si>
    <t>Gov't Buildings</t>
  </si>
  <si>
    <t>Train Stations</t>
  </si>
  <si>
    <t>Library</t>
  </si>
  <si>
    <t>Observatories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</si>
</sst>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2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2"/>
      <color theme="1"/>
      <name val="Calibri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sz val="16"/>
      <name val="Arial"/>
      <family val="2"/>
    </font>
    <font>
      <sz val="16"/>
      <color rgb="FF222222"/>
      <name val="Arial"/>
      <family val="2"/>
    </font>
    <font>
      <b/>
      <u/>
      <sz val="16"/>
      <color rgb="FF000000"/>
      <name val="Arial"/>
      <family val="2"/>
    </font>
    <font>
      <b/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/>
    <xf numFmtId="0" fontId="6" fillId="0" borderId="0" xfId="0" applyFont="1"/>
    <xf numFmtId="3" fontId="5" fillId="0" borderId="0" xfId="0" applyNumberFormat="1" applyFont="1"/>
    <xf numFmtId="0" fontId="2" fillId="0" borderId="0" xfId="0" applyFont="1" applyAlignment="1">
      <alignment horizontal="left"/>
    </xf>
    <xf numFmtId="10" fontId="7" fillId="0" borderId="0" xfId="0" applyNumberFormat="1" applyFont="1" applyAlignment="1">
      <alignment horizontal="left"/>
    </xf>
    <xf numFmtId="10" fontId="5" fillId="0" borderId="0" xfId="0" applyNumberFormat="1" applyFont="1" applyAlignment="1">
      <alignment horizontal="left"/>
    </xf>
    <xf numFmtId="0" fontId="6" fillId="0" borderId="0" xfId="0" applyFont="1" applyAlignment="1">
      <alignment horizontal="right"/>
    </xf>
    <xf numFmtId="6" fontId="6" fillId="0" borderId="0" xfId="0" applyNumberFormat="1" applyFont="1"/>
    <xf numFmtId="10" fontId="6" fillId="0" borderId="0" xfId="0" applyNumberFormat="1" applyFont="1" applyAlignment="1">
      <alignment horizontal="left"/>
    </xf>
    <xf numFmtId="0" fontId="2" fillId="0" borderId="0" xfId="0" applyFont="1"/>
    <xf numFmtId="0" fontId="8" fillId="0" borderId="0" xfId="0" applyFont="1" applyAlignment="1">
      <alignment horizontal="centerContinuous"/>
    </xf>
    <xf numFmtId="0" fontId="4" fillId="0" borderId="0" xfId="0" applyFont="1"/>
    <xf numFmtId="0" fontId="9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 vertical="top"/>
    </xf>
    <xf numFmtId="0" fontId="11" fillId="0" borderId="0" xfId="0" applyFont="1"/>
    <xf numFmtId="0" fontId="10" fillId="0" borderId="0" xfId="0" applyFont="1"/>
    <xf numFmtId="6" fontId="2" fillId="0" borderId="0" xfId="0" applyNumberFormat="1" applyFont="1" applyAlignment="1">
      <alignment horizontal="right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30E9F-F5C3-A44F-B793-E4F7A00CFBC5}">
  <sheetPr>
    <pageSetUpPr fitToPage="1"/>
  </sheetPr>
  <dimension ref="A1:H91"/>
  <sheetViews>
    <sheetView tabSelected="1" topLeftCell="A48" zoomScaleNormal="100" workbookViewId="0">
      <selection activeCell="F48" sqref="F48"/>
    </sheetView>
  </sheetViews>
  <sheetFormatPr baseColWidth="10" defaultRowHeight="16" x14ac:dyDescent="0.2"/>
  <cols>
    <col min="1" max="1" width="8.1640625" customWidth="1"/>
    <col min="2" max="2" width="67.33203125" customWidth="1"/>
    <col min="3" max="3" width="10.5" customWidth="1"/>
    <col min="4" max="4" width="45.1640625" customWidth="1"/>
    <col min="5" max="5" width="14.5" customWidth="1"/>
    <col min="6" max="6" width="17.1640625" customWidth="1"/>
    <col min="7" max="7" width="13.6640625" customWidth="1"/>
    <col min="8" max="8" width="80.83203125" customWidth="1"/>
  </cols>
  <sheetData>
    <row r="1" spans="1:8" ht="30" x14ac:dyDescent="0.3">
      <c r="B1" s="1" t="s">
        <v>15</v>
      </c>
      <c r="C1" s="2"/>
      <c r="D1" s="2"/>
      <c r="E1" s="2"/>
      <c r="F1" s="2"/>
      <c r="G1" s="2"/>
      <c r="H1" s="3"/>
    </row>
    <row r="2" spans="1:8" ht="30" x14ac:dyDescent="0.3">
      <c r="A2" s="1"/>
      <c r="B2" s="2"/>
      <c r="C2" s="2"/>
      <c r="D2" s="2"/>
      <c r="E2" s="2"/>
      <c r="F2" s="2"/>
      <c r="G2" s="2"/>
      <c r="H2" s="3"/>
    </row>
    <row r="3" spans="1:8" ht="20" x14ac:dyDescent="0.2">
      <c r="A3" s="4">
        <v>1252</v>
      </c>
      <c r="B3" s="4" t="s">
        <v>18</v>
      </c>
      <c r="C3" s="4"/>
      <c r="D3" s="4"/>
      <c r="E3" s="5">
        <v>1810</v>
      </c>
      <c r="F3" s="6">
        <v>65600</v>
      </c>
      <c r="G3" s="7" t="s">
        <v>28</v>
      </c>
      <c r="H3" s="8">
        <v>0.74180000000000001</v>
      </c>
    </row>
    <row r="4" spans="1:8" ht="20" x14ac:dyDescent="0.2">
      <c r="A4" s="4">
        <v>1523</v>
      </c>
      <c r="B4" s="4" t="s">
        <v>71</v>
      </c>
      <c r="D4" s="4"/>
      <c r="E4" s="5">
        <v>1900</v>
      </c>
      <c r="F4" s="6">
        <v>300523</v>
      </c>
      <c r="G4" s="5" t="s">
        <v>30</v>
      </c>
      <c r="H4" s="8">
        <v>1.6400000000000001E-2</v>
      </c>
    </row>
    <row r="5" spans="1:8" ht="20" x14ac:dyDescent="0.2">
      <c r="A5" s="4">
        <v>1625</v>
      </c>
      <c r="B5" s="4" t="s">
        <v>20</v>
      </c>
      <c r="D5" s="4"/>
      <c r="E5" s="5">
        <v>1930</v>
      </c>
      <c r="F5" s="6">
        <v>502203</v>
      </c>
      <c r="G5" s="5" t="s">
        <v>29</v>
      </c>
      <c r="H5" s="9">
        <v>1.562E-2</v>
      </c>
    </row>
    <row r="6" spans="1:8" ht="20" x14ac:dyDescent="0.2">
      <c r="A6" s="4">
        <v>1634</v>
      </c>
      <c r="B6" s="4" t="s">
        <v>19</v>
      </c>
      <c r="D6" s="4"/>
      <c r="E6" s="5">
        <v>1980</v>
      </c>
      <c r="F6" s="6">
        <v>647214</v>
      </c>
      <c r="G6" s="5" t="s">
        <v>31</v>
      </c>
      <c r="H6" s="9">
        <v>1.2829999999999999E-2</v>
      </c>
    </row>
    <row r="7" spans="1:8" ht="20" x14ac:dyDescent="0.2">
      <c r="A7" s="4">
        <v>1710</v>
      </c>
      <c r="B7" s="4" t="s">
        <v>21</v>
      </c>
      <c r="C7" s="4"/>
      <c r="D7" s="4"/>
      <c r="E7" s="10">
        <v>2020</v>
      </c>
      <c r="F7" s="6">
        <v>975551</v>
      </c>
      <c r="G7" s="5" t="s">
        <v>0</v>
      </c>
      <c r="H7" s="9">
        <f>1-0.7867</f>
        <v>0.21330000000000005</v>
      </c>
    </row>
    <row r="8" spans="1:8" ht="20" x14ac:dyDescent="0.2">
      <c r="A8" s="4">
        <v>1713</v>
      </c>
      <c r="B8" s="4" t="s">
        <v>37</v>
      </c>
      <c r="C8" s="4"/>
      <c r="D8" s="4"/>
      <c r="E8" s="10"/>
      <c r="F8" s="6"/>
      <c r="G8" s="5"/>
      <c r="H8" s="9"/>
    </row>
    <row r="9" spans="1:8" ht="20" x14ac:dyDescent="0.2">
      <c r="A9" s="4">
        <v>1912</v>
      </c>
      <c r="B9" s="4" t="s">
        <v>16</v>
      </c>
      <c r="C9" s="4"/>
      <c r="D9" s="4"/>
      <c r="E9" s="10" t="s">
        <v>1</v>
      </c>
      <c r="F9" s="11"/>
      <c r="G9" s="5" t="s">
        <v>2</v>
      </c>
      <c r="H9" s="12">
        <f>SUM(H3:H7)</f>
        <v>0.99995000000000001</v>
      </c>
    </row>
    <row r="10" spans="1:8" ht="20" x14ac:dyDescent="0.2">
      <c r="A10" s="4">
        <v>1950</v>
      </c>
      <c r="B10" s="13" t="s">
        <v>58</v>
      </c>
      <c r="C10" s="4"/>
      <c r="D10" s="4"/>
      <c r="E10" s="10"/>
      <c r="F10" s="11"/>
      <c r="G10" s="5"/>
      <c r="H10" s="12"/>
    </row>
    <row r="11" spans="1:8" ht="20" x14ac:dyDescent="0.2">
      <c r="A11" s="4"/>
      <c r="B11" s="4"/>
      <c r="C11" s="4"/>
      <c r="D11" s="4"/>
      <c r="E11" s="10"/>
      <c r="F11" s="11"/>
      <c r="G11" s="5"/>
      <c r="H11" s="12"/>
    </row>
    <row r="12" spans="1:8" ht="20" x14ac:dyDescent="0.2">
      <c r="A12" s="5" t="s">
        <v>23</v>
      </c>
      <c r="B12" s="4"/>
      <c r="C12" s="5"/>
    </row>
    <row r="13" spans="1:8" ht="20" x14ac:dyDescent="0.2">
      <c r="A13" s="5" t="s">
        <v>22</v>
      </c>
      <c r="B13" s="4"/>
      <c r="C13" s="5"/>
      <c r="D13" s="4"/>
      <c r="E13" s="10"/>
      <c r="F13" s="11"/>
      <c r="G13" s="5"/>
      <c r="H13" s="12"/>
    </row>
    <row r="14" spans="1:8" ht="20" x14ac:dyDescent="0.2">
      <c r="A14" s="13"/>
      <c r="B14" s="13"/>
      <c r="C14" s="13"/>
      <c r="D14" s="13"/>
      <c r="E14" s="14" t="s">
        <v>3</v>
      </c>
      <c r="F14" s="14"/>
      <c r="G14" s="13"/>
      <c r="H14" s="4"/>
    </row>
    <row r="15" spans="1:8" ht="20" x14ac:dyDescent="0.2">
      <c r="A15" s="13"/>
      <c r="B15" s="15" t="s">
        <v>4</v>
      </c>
      <c r="C15" s="15"/>
      <c r="D15" s="15" t="s">
        <v>5</v>
      </c>
      <c r="E15" s="15" t="s">
        <v>6</v>
      </c>
      <c r="F15" s="15" t="s">
        <v>7</v>
      </c>
      <c r="G15" s="15" t="s">
        <v>8</v>
      </c>
      <c r="H15" s="4"/>
    </row>
    <row r="16" spans="1:8" ht="10" customHeight="1" x14ac:dyDescent="0.2">
      <c r="A16" s="13"/>
      <c r="H16" s="4"/>
    </row>
    <row r="17" spans="1:8" ht="20" x14ac:dyDescent="0.2">
      <c r="A17" s="13"/>
      <c r="B17" s="13" t="s">
        <v>135</v>
      </c>
      <c r="C17" s="15"/>
      <c r="D17" s="13" t="s">
        <v>137</v>
      </c>
      <c r="E17" s="15"/>
      <c r="F17" s="13"/>
      <c r="G17" s="15"/>
      <c r="H17" s="4"/>
    </row>
    <row r="18" spans="1:8" ht="20" x14ac:dyDescent="0.2">
      <c r="A18" s="13">
        <v>1</v>
      </c>
      <c r="B18" s="13" t="s">
        <v>175</v>
      </c>
      <c r="C18" s="13"/>
      <c r="D18" s="13" t="s">
        <v>176</v>
      </c>
      <c r="E18" s="13">
        <v>1910</v>
      </c>
      <c r="F18" s="13">
        <v>1912</v>
      </c>
      <c r="G18" s="13" t="s">
        <v>177</v>
      </c>
    </row>
    <row r="19" spans="1:8" ht="20" x14ac:dyDescent="0.2">
      <c r="A19" s="13">
        <f>1+A18</f>
        <v>2</v>
      </c>
      <c r="B19" s="13" t="s">
        <v>191</v>
      </c>
      <c r="C19" s="15"/>
      <c r="D19" s="13" t="s">
        <v>179</v>
      </c>
      <c r="E19" s="15"/>
      <c r="F19" s="13">
        <v>1877</v>
      </c>
      <c r="G19" s="13" t="s">
        <v>190</v>
      </c>
      <c r="H19" s="4"/>
    </row>
    <row r="20" spans="1:8" ht="20" x14ac:dyDescent="0.2">
      <c r="A20" s="13">
        <f>1+A19</f>
        <v>3</v>
      </c>
      <c r="B20" s="4" t="s">
        <v>140</v>
      </c>
      <c r="D20" s="4" t="s">
        <v>138</v>
      </c>
      <c r="E20" s="17"/>
      <c r="F20" s="13">
        <v>1737</v>
      </c>
      <c r="G20" s="13" t="s">
        <v>139</v>
      </c>
      <c r="H20" s="4"/>
    </row>
    <row r="21" spans="1:8" ht="20" x14ac:dyDescent="0.2">
      <c r="A21" s="13">
        <f>1+A20</f>
        <v>4</v>
      </c>
      <c r="B21" s="13" t="s">
        <v>124</v>
      </c>
      <c r="D21" s="4" t="s">
        <v>123</v>
      </c>
      <c r="E21" s="17"/>
      <c r="F21" s="13">
        <v>1908</v>
      </c>
      <c r="G21" s="13" t="s">
        <v>43</v>
      </c>
      <c r="H21" s="4"/>
    </row>
    <row r="22" spans="1:8" ht="20" x14ac:dyDescent="0.2">
      <c r="A22" s="13">
        <f>1+A21</f>
        <v>5</v>
      </c>
      <c r="B22" s="13" t="s">
        <v>171</v>
      </c>
      <c r="C22" s="13"/>
      <c r="D22" s="13" t="s">
        <v>172</v>
      </c>
      <c r="E22" s="13">
        <v>1867</v>
      </c>
      <c r="F22" s="13">
        <v>1870</v>
      </c>
      <c r="G22" s="13" t="s">
        <v>173</v>
      </c>
      <c r="H22" s="4"/>
    </row>
    <row r="23" spans="1:8" ht="20" x14ac:dyDescent="0.2">
      <c r="A23" s="13">
        <f t="shared" ref="A23:A24" si="0">1+A22</f>
        <v>6</v>
      </c>
      <c r="B23" s="13" t="s">
        <v>166</v>
      </c>
      <c r="C23" s="13"/>
      <c r="D23" s="13" t="s">
        <v>165</v>
      </c>
      <c r="E23" s="13">
        <v>1430</v>
      </c>
      <c r="F23" s="13" t="s">
        <v>167</v>
      </c>
    </row>
    <row r="24" spans="1:8" ht="20" x14ac:dyDescent="0.2">
      <c r="A24" s="13">
        <f t="shared" si="0"/>
        <v>7</v>
      </c>
      <c r="B24" s="13" t="s">
        <v>174</v>
      </c>
      <c r="D24" s="4" t="s">
        <v>161</v>
      </c>
      <c r="E24" s="17">
        <v>1697</v>
      </c>
      <c r="F24" s="17">
        <v>1754</v>
      </c>
      <c r="G24" s="13" t="s">
        <v>155</v>
      </c>
    </row>
    <row r="25" spans="1:8" ht="20" x14ac:dyDescent="0.2">
      <c r="A25" s="13">
        <f>1+A24</f>
        <v>8</v>
      </c>
      <c r="B25" s="13" t="s">
        <v>106</v>
      </c>
      <c r="D25" s="4" t="s">
        <v>104</v>
      </c>
      <c r="E25" s="17">
        <v>1694</v>
      </c>
      <c r="F25" s="13">
        <v>1700</v>
      </c>
      <c r="G25" s="13" t="s">
        <v>105</v>
      </c>
      <c r="H25" s="4"/>
    </row>
    <row r="26" spans="1:8" ht="20" x14ac:dyDescent="0.2">
      <c r="A26" s="13">
        <f>1+A25</f>
        <v>9</v>
      </c>
      <c r="B26" s="13" t="s">
        <v>110</v>
      </c>
      <c r="D26" s="4" t="s">
        <v>111</v>
      </c>
      <c r="E26" s="17">
        <v>1653</v>
      </c>
      <c r="F26" s="13"/>
      <c r="G26" s="13" t="s">
        <v>107</v>
      </c>
      <c r="H26" s="4"/>
    </row>
    <row r="27" spans="1:8" ht="20" x14ac:dyDescent="0.2">
      <c r="A27" s="13">
        <f>1+A26</f>
        <v>10</v>
      </c>
      <c r="B27" s="13" t="s">
        <v>73</v>
      </c>
      <c r="C27" s="13"/>
      <c r="D27" s="13" t="s">
        <v>74</v>
      </c>
      <c r="E27" s="17" t="s">
        <v>36</v>
      </c>
      <c r="F27" s="17">
        <v>1306</v>
      </c>
      <c r="G27" s="13" t="s">
        <v>72</v>
      </c>
      <c r="H27" s="4"/>
    </row>
    <row r="28" spans="1:8" ht="20" x14ac:dyDescent="0.2">
      <c r="A28" s="13">
        <f>1+A27</f>
        <v>11</v>
      </c>
      <c r="B28" s="13" t="s">
        <v>121</v>
      </c>
      <c r="D28" s="4" t="s">
        <v>122</v>
      </c>
      <c r="E28" s="17">
        <v>1773</v>
      </c>
      <c r="F28" s="13">
        <v>1778</v>
      </c>
      <c r="G28" s="13" t="s">
        <v>120</v>
      </c>
      <c r="H28" s="4"/>
    </row>
    <row r="29" spans="1:8" ht="20" x14ac:dyDescent="0.2">
      <c r="A29" s="13">
        <f t="shared" ref="A29:A35" si="1">1+A28</f>
        <v>12</v>
      </c>
      <c r="B29" s="13" t="s">
        <v>93</v>
      </c>
      <c r="C29" s="13"/>
      <c r="D29" s="4" t="s">
        <v>131</v>
      </c>
      <c r="E29" s="17">
        <v>1638</v>
      </c>
      <c r="F29" s="13">
        <v>1642</v>
      </c>
      <c r="G29" s="13" t="s">
        <v>94</v>
      </c>
      <c r="H29" s="4"/>
    </row>
    <row r="30" spans="1:8" ht="20" x14ac:dyDescent="0.2">
      <c r="A30" s="13">
        <f t="shared" si="1"/>
        <v>13</v>
      </c>
      <c r="B30" s="13" t="s">
        <v>127</v>
      </c>
      <c r="D30" s="4" t="s">
        <v>126</v>
      </c>
      <c r="E30" s="17">
        <v>1833</v>
      </c>
      <c r="F30" s="13">
        <v>1833</v>
      </c>
      <c r="G30" s="13" t="s">
        <v>125</v>
      </c>
      <c r="H30" s="4"/>
    </row>
    <row r="31" spans="1:8" ht="20" x14ac:dyDescent="0.2">
      <c r="A31" s="13">
        <f>1+A30</f>
        <v>14</v>
      </c>
      <c r="B31" s="13" t="s">
        <v>160</v>
      </c>
      <c r="C31" s="13"/>
      <c r="D31" s="13" t="s">
        <v>156</v>
      </c>
      <c r="E31" s="17" t="s">
        <v>157</v>
      </c>
      <c r="F31" s="17" t="s">
        <v>158</v>
      </c>
      <c r="G31" s="13" t="s">
        <v>159</v>
      </c>
    </row>
    <row r="32" spans="1:8" ht="20" x14ac:dyDescent="0.2">
      <c r="A32" s="13">
        <f t="shared" si="1"/>
        <v>15</v>
      </c>
      <c r="B32" s="13" t="s">
        <v>97</v>
      </c>
      <c r="D32" s="4" t="s">
        <v>95</v>
      </c>
      <c r="E32" s="17">
        <v>1642</v>
      </c>
      <c r="F32" s="13">
        <v>1660</v>
      </c>
      <c r="G32" s="13" t="s">
        <v>96</v>
      </c>
      <c r="H32" s="4"/>
    </row>
    <row r="33" spans="1:8" ht="20" x14ac:dyDescent="0.2">
      <c r="A33" s="13">
        <f t="shared" si="1"/>
        <v>16</v>
      </c>
      <c r="B33" s="13" t="s">
        <v>99</v>
      </c>
      <c r="D33" s="4" t="s">
        <v>102</v>
      </c>
      <c r="E33" s="17">
        <v>1662</v>
      </c>
      <c r="F33" s="13">
        <v>1667</v>
      </c>
      <c r="G33" s="13" t="s">
        <v>100</v>
      </c>
      <c r="H33" s="4"/>
    </row>
    <row r="34" spans="1:8" ht="20" x14ac:dyDescent="0.2">
      <c r="A34" s="13">
        <f t="shared" si="1"/>
        <v>17</v>
      </c>
      <c r="B34" s="13" t="s">
        <v>128</v>
      </c>
      <c r="D34" s="4" t="s">
        <v>66</v>
      </c>
      <c r="E34" s="17">
        <v>1784</v>
      </c>
      <c r="F34" s="13">
        <v>1790</v>
      </c>
      <c r="G34" s="13" t="s">
        <v>129</v>
      </c>
      <c r="H34" s="4"/>
    </row>
    <row r="35" spans="1:8" ht="20" x14ac:dyDescent="0.2">
      <c r="A35" s="13">
        <f t="shared" si="1"/>
        <v>18</v>
      </c>
      <c r="B35" s="13" t="s">
        <v>17</v>
      </c>
      <c r="C35" s="13"/>
      <c r="D35" s="13" t="s">
        <v>64</v>
      </c>
      <c r="E35" s="13">
        <v>1897</v>
      </c>
      <c r="F35" s="13">
        <v>1905</v>
      </c>
      <c r="G35" s="13" t="s">
        <v>65</v>
      </c>
      <c r="H35" s="4"/>
    </row>
    <row r="36" spans="1:8" ht="20" x14ac:dyDescent="0.2">
      <c r="A36" s="13">
        <f>1+A35</f>
        <v>19</v>
      </c>
      <c r="B36" s="13" t="s">
        <v>69</v>
      </c>
      <c r="C36" s="13"/>
      <c r="D36" s="27" t="s">
        <v>70</v>
      </c>
      <c r="E36" s="17" t="s">
        <v>67</v>
      </c>
      <c r="F36" s="17">
        <v>1893</v>
      </c>
      <c r="G36" s="13" t="s">
        <v>68</v>
      </c>
      <c r="H36" s="4"/>
    </row>
    <row r="37" spans="1:8" ht="20" x14ac:dyDescent="0.2">
      <c r="A37" s="13">
        <f>1+A36</f>
        <v>20</v>
      </c>
      <c r="B37" s="13" t="s">
        <v>63</v>
      </c>
      <c r="C37" s="13"/>
      <c r="D37" s="13" t="s">
        <v>61</v>
      </c>
      <c r="E37" s="17">
        <v>1900</v>
      </c>
      <c r="F37" s="17">
        <v>1902</v>
      </c>
      <c r="G37" s="13" t="s">
        <v>62</v>
      </c>
      <c r="H37" s="4"/>
    </row>
    <row r="38" spans="1:8" ht="20" x14ac:dyDescent="0.2">
      <c r="A38" s="13">
        <f>1+A37</f>
        <v>21</v>
      </c>
      <c r="B38" s="13" t="s">
        <v>168</v>
      </c>
      <c r="C38" s="13"/>
      <c r="D38" s="13" t="s">
        <v>170</v>
      </c>
      <c r="E38" s="13">
        <v>1588</v>
      </c>
      <c r="F38" s="13" t="s">
        <v>169</v>
      </c>
      <c r="G38" s="13"/>
      <c r="H38" s="4"/>
    </row>
    <row r="39" spans="1:8" ht="20" x14ac:dyDescent="0.2">
      <c r="A39" s="13">
        <f>1+A38</f>
        <v>22</v>
      </c>
      <c r="B39" s="13" t="s">
        <v>38</v>
      </c>
      <c r="C39" s="13"/>
      <c r="D39" s="4" t="s">
        <v>112</v>
      </c>
      <c r="E39" s="17">
        <v>1892</v>
      </c>
      <c r="F39" s="13">
        <v>1899</v>
      </c>
      <c r="G39" s="13" t="s">
        <v>39</v>
      </c>
      <c r="H39" s="4"/>
    </row>
    <row r="40" spans="1:8" ht="20" x14ac:dyDescent="0.2">
      <c r="A40" s="13">
        <f>1+A39</f>
        <v>23</v>
      </c>
      <c r="B40" s="13" t="s">
        <v>24</v>
      </c>
      <c r="C40" s="13"/>
      <c r="D40" s="13" t="s">
        <v>182</v>
      </c>
      <c r="E40" s="17">
        <v>1911</v>
      </c>
      <c r="F40" s="17">
        <v>1923</v>
      </c>
      <c r="G40" s="4" t="s">
        <v>55</v>
      </c>
    </row>
    <row r="41" spans="1:8" ht="20" x14ac:dyDescent="0.2">
      <c r="A41" s="13">
        <f>1+A40</f>
        <v>24</v>
      </c>
      <c r="B41" s="13" t="s">
        <v>194</v>
      </c>
      <c r="C41" s="13"/>
      <c r="D41" s="13" t="s">
        <v>80</v>
      </c>
      <c r="E41" s="17">
        <v>1867</v>
      </c>
      <c r="F41" s="13">
        <v>1871</v>
      </c>
      <c r="G41" s="13" t="s">
        <v>79</v>
      </c>
      <c r="H41" s="4"/>
    </row>
    <row r="42" spans="1:8" ht="20" x14ac:dyDescent="0.2">
      <c r="A42" s="13">
        <f>1+A41</f>
        <v>25</v>
      </c>
      <c r="B42" s="4" t="s">
        <v>133</v>
      </c>
      <c r="C42" s="13"/>
      <c r="D42" s="4" t="s">
        <v>132</v>
      </c>
      <c r="E42" s="17">
        <v>1572</v>
      </c>
      <c r="F42" s="17" t="s">
        <v>114</v>
      </c>
      <c r="G42" s="13" t="s">
        <v>134</v>
      </c>
      <c r="H42" s="4"/>
    </row>
    <row r="43" spans="1:8" ht="20" x14ac:dyDescent="0.2">
      <c r="A43" s="13">
        <f>1+A42</f>
        <v>26</v>
      </c>
      <c r="B43" s="13" t="s">
        <v>53</v>
      </c>
      <c r="C43" s="13"/>
      <c r="D43" s="13" t="s">
        <v>153</v>
      </c>
      <c r="E43" s="13">
        <v>1923</v>
      </c>
      <c r="F43" s="4">
        <v>1926</v>
      </c>
      <c r="G43" s="4" t="s">
        <v>54</v>
      </c>
      <c r="H43" s="4"/>
    </row>
    <row r="44" spans="1:8" ht="20" x14ac:dyDescent="0.2">
      <c r="A44" s="13">
        <f>1+A43</f>
        <v>27</v>
      </c>
      <c r="B44" s="4" t="s">
        <v>143</v>
      </c>
      <c r="D44" s="4" t="s">
        <v>149</v>
      </c>
      <c r="E44" s="17">
        <v>1900</v>
      </c>
      <c r="F44" s="13">
        <v>1901</v>
      </c>
      <c r="G44" s="13" t="s">
        <v>148</v>
      </c>
      <c r="H44" s="4"/>
    </row>
    <row r="45" spans="1:8" ht="20" x14ac:dyDescent="0.2">
      <c r="A45" s="13">
        <f>1+A44</f>
        <v>28</v>
      </c>
      <c r="B45" s="4" t="s">
        <v>142</v>
      </c>
      <c r="D45" s="4" t="s">
        <v>147</v>
      </c>
      <c r="E45" s="17">
        <v>1901</v>
      </c>
      <c r="F45" s="13">
        <v>1906</v>
      </c>
      <c r="G45" s="13" t="s">
        <v>146</v>
      </c>
      <c r="H45" s="4"/>
    </row>
    <row r="46" spans="1:8" ht="20" x14ac:dyDescent="0.2">
      <c r="A46" s="13">
        <f>1+A45</f>
        <v>29</v>
      </c>
      <c r="B46" s="13" t="s">
        <v>193</v>
      </c>
      <c r="D46" s="4" t="s">
        <v>103</v>
      </c>
      <c r="E46" s="17">
        <v>1924</v>
      </c>
      <c r="F46" s="13">
        <v>1928</v>
      </c>
      <c r="G46" s="13" t="s">
        <v>35</v>
      </c>
      <c r="H46" s="4"/>
    </row>
    <row r="47" spans="1:8" ht="20" x14ac:dyDescent="0.2">
      <c r="A47" s="13">
        <f>1+A46</f>
        <v>30</v>
      </c>
      <c r="B47" s="13" t="s">
        <v>27</v>
      </c>
      <c r="C47" s="13"/>
      <c r="D47" s="13" t="s">
        <v>81</v>
      </c>
      <c r="E47" s="17">
        <v>1748</v>
      </c>
      <c r="F47" s="13">
        <v>1753</v>
      </c>
      <c r="G47" s="13" t="s">
        <v>82</v>
      </c>
      <c r="H47" s="4"/>
    </row>
    <row r="48" spans="1:8" ht="20" x14ac:dyDescent="0.2">
      <c r="A48" s="13">
        <f>1+A47</f>
        <v>31</v>
      </c>
      <c r="B48" s="13" t="s">
        <v>192</v>
      </c>
      <c r="C48" s="4"/>
      <c r="D48" s="16" t="s">
        <v>181</v>
      </c>
      <c r="E48" s="17">
        <v>1926</v>
      </c>
      <c r="F48" s="13"/>
      <c r="G48" s="13" t="s">
        <v>48</v>
      </c>
      <c r="H48" s="4"/>
    </row>
    <row r="49" spans="1:8" ht="20" x14ac:dyDescent="0.2">
      <c r="A49" s="13"/>
    </row>
    <row r="50" spans="1:8" ht="20" x14ac:dyDescent="0.2">
      <c r="A50" s="13">
        <f>1+A48</f>
        <v>32</v>
      </c>
      <c r="B50" s="4" t="s">
        <v>180</v>
      </c>
      <c r="D50" s="4" t="s">
        <v>178</v>
      </c>
      <c r="E50" s="17"/>
      <c r="F50" s="13">
        <v>1890</v>
      </c>
      <c r="G50" s="13" t="s">
        <v>136</v>
      </c>
      <c r="H50" s="4"/>
    </row>
    <row r="51" spans="1:8" ht="20" x14ac:dyDescent="0.2">
      <c r="A51" s="13">
        <f>1+A50</f>
        <v>33</v>
      </c>
      <c r="B51" s="13" t="s">
        <v>40</v>
      </c>
      <c r="D51" s="13" t="s">
        <v>41</v>
      </c>
      <c r="E51" s="17" t="s">
        <v>114</v>
      </c>
      <c r="F51" s="17" t="s">
        <v>113</v>
      </c>
      <c r="G51" s="13" t="s">
        <v>115</v>
      </c>
      <c r="H51" s="4"/>
    </row>
    <row r="52" spans="1:8" ht="20" x14ac:dyDescent="0.2">
      <c r="A52" s="13">
        <f t="shared" ref="A52:A67" si="2">1+A51</f>
        <v>34</v>
      </c>
      <c r="B52" s="13" t="s">
        <v>101</v>
      </c>
      <c r="D52" s="4" t="s">
        <v>163</v>
      </c>
      <c r="E52" s="17" t="s">
        <v>164</v>
      </c>
      <c r="F52" s="13">
        <v>1977</v>
      </c>
      <c r="G52" s="13" t="s">
        <v>34</v>
      </c>
      <c r="H52" s="4"/>
    </row>
    <row r="53" spans="1:8" ht="20" x14ac:dyDescent="0.2">
      <c r="A53" s="13">
        <f t="shared" si="2"/>
        <v>35</v>
      </c>
      <c r="B53" s="13" t="s">
        <v>75</v>
      </c>
      <c r="D53" s="4" t="s">
        <v>130</v>
      </c>
      <c r="E53" s="17">
        <v>2012</v>
      </c>
      <c r="F53" s="13">
        <v>2013</v>
      </c>
      <c r="G53" s="13"/>
    </row>
    <row r="54" spans="1:8" ht="20" x14ac:dyDescent="0.2">
      <c r="A54" s="13">
        <f t="shared" si="2"/>
        <v>36</v>
      </c>
      <c r="B54" s="13" t="s">
        <v>57</v>
      </c>
      <c r="C54" s="13"/>
      <c r="D54" s="13" t="s">
        <v>154</v>
      </c>
      <c r="E54" s="17">
        <v>1987</v>
      </c>
      <c r="F54" s="17">
        <v>1990</v>
      </c>
      <c r="G54" s="13" t="s">
        <v>56</v>
      </c>
      <c r="H54" s="4"/>
    </row>
    <row r="55" spans="1:8" ht="20" x14ac:dyDescent="0.2">
      <c r="A55" s="13">
        <f t="shared" si="2"/>
        <v>37</v>
      </c>
      <c r="B55" s="13" t="s">
        <v>117</v>
      </c>
      <c r="D55" s="4" t="s">
        <v>118</v>
      </c>
      <c r="E55" s="17">
        <v>1847</v>
      </c>
      <c r="F55" s="13">
        <v>1866</v>
      </c>
      <c r="G55" s="13" t="s">
        <v>116</v>
      </c>
      <c r="H55" s="4"/>
    </row>
    <row r="56" spans="1:8" ht="20" x14ac:dyDescent="0.2">
      <c r="A56" s="13">
        <f>1+A55</f>
        <v>38</v>
      </c>
      <c r="B56" s="13" t="s">
        <v>77</v>
      </c>
      <c r="C56" s="13"/>
      <c r="D56" s="13" t="s">
        <v>76</v>
      </c>
      <c r="E56" s="17">
        <v>1846</v>
      </c>
      <c r="F56" s="17">
        <v>1848</v>
      </c>
      <c r="G56" s="13" t="s">
        <v>78</v>
      </c>
    </row>
    <row r="58" spans="1:8" ht="20" x14ac:dyDescent="0.2">
      <c r="A58" s="13">
        <f>1+A56</f>
        <v>39</v>
      </c>
      <c r="B58" s="13" t="s">
        <v>49</v>
      </c>
      <c r="C58" s="13"/>
      <c r="D58" s="13" t="s">
        <v>151</v>
      </c>
      <c r="E58" s="17">
        <v>1914</v>
      </c>
      <c r="F58" s="4">
        <v>1917</v>
      </c>
      <c r="G58" s="13" t="s">
        <v>50</v>
      </c>
      <c r="H58" s="4"/>
    </row>
    <row r="59" spans="1:8" ht="20" x14ac:dyDescent="0.2">
      <c r="A59" s="13">
        <f t="shared" si="2"/>
        <v>40</v>
      </c>
      <c r="B59" s="4" t="s">
        <v>183</v>
      </c>
      <c r="D59" s="4" t="s">
        <v>109</v>
      </c>
      <c r="E59" s="17">
        <v>1656</v>
      </c>
      <c r="F59" s="13">
        <v>1695</v>
      </c>
      <c r="G59" s="13" t="s">
        <v>108</v>
      </c>
      <c r="H59" s="4"/>
    </row>
    <row r="60" spans="1:8" ht="20" x14ac:dyDescent="0.2">
      <c r="A60" s="13">
        <f t="shared" si="2"/>
        <v>41</v>
      </c>
      <c r="B60" s="13" t="s">
        <v>52</v>
      </c>
      <c r="C60" s="13"/>
      <c r="D60" s="13" t="s">
        <v>152</v>
      </c>
      <c r="E60" s="17"/>
      <c r="F60" s="18">
        <v>1913</v>
      </c>
      <c r="G60" s="4" t="s">
        <v>51</v>
      </c>
      <c r="H60" s="4"/>
    </row>
    <row r="61" spans="1:8" ht="20" x14ac:dyDescent="0.2">
      <c r="A61" s="13">
        <f t="shared" si="2"/>
        <v>42</v>
      </c>
      <c r="B61" s="13" t="s">
        <v>188</v>
      </c>
      <c r="C61" s="13"/>
      <c r="D61" s="13" t="s">
        <v>187</v>
      </c>
      <c r="E61" s="17">
        <v>1907</v>
      </c>
      <c r="F61" s="13">
        <v>1916</v>
      </c>
      <c r="G61" s="13" t="s">
        <v>83</v>
      </c>
      <c r="H61" s="4"/>
    </row>
    <row r="62" spans="1:8" ht="20" x14ac:dyDescent="0.2">
      <c r="A62" s="13">
        <f t="shared" si="2"/>
        <v>43</v>
      </c>
      <c r="B62" s="13" t="s">
        <v>85</v>
      </c>
      <c r="C62" s="13"/>
      <c r="D62" s="13" t="s">
        <v>189</v>
      </c>
      <c r="E62" s="17">
        <v>1885</v>
      </c>
      <c r="F62" s="13"/>
      <c r="G62" s="13" t="s">
        <v>84</v>
      </c>
      <c r="H62" s="4"/>
    </row>
    <row r="63" spans="1:8" ht="20" x14ac:dyDescent="0.2">
      <c r="A63" s="13">
        <f t="shared" si="2"/>
        <v>44</v>
      </c>
      <c r="B63" s="4" t="s">
        <v>141</v>
      </c>
      <c r="D63" s="4" t="s">
        <v>145</v>
      </c>
      <c r="E63" s="17"/>
      <c r="F63" s="13">
        <v>1906</v>
      </c>
      <c r="G63" s="13" t="s">
        <v>144</v>
      </c>
      <c r="H63" s="4"/>
    </row>
    <row r="64" spans="1:8" ht="20" x14ac:dyDescent="0.2">
      <c r="A64" s="13">
        <f t="shared" si="2"/>
        <v>45</v>
      </c>
      <c r="B64" s="13" t="s">
        <v>184</v>
      </c>
      <c r="C64" s="13"/>
      <c r="D64" s="13" t="s">
        <v>59</v>
      </c>
      <c r="E64" s="17">
        <v>1986</v>
      </c>
      <c r="F64" s="13">
        <v>1989</v>
      </c>
      <c r="G64" s="5" t="s">
        <v>60</v>
      </c>
      <c r="H64" s="4"/>
    </row>
    <row r="65" spans="1:8" ht="20" x14ac:dyDescent="0.2">
      <c r="A65" s="13">
        <f t="shared" si="2"/>
        <v>46</v>
      </c>
      <c r="B65" s="13" t="s">
        <v>185</v>
      </c>
      <c r="D65" s="4" t="s">
        <v>90</v>
      </c>
      <c r="E65" s="17">
        <v>1917</v>
      </c>
      <c r="F65" s="13">
        <v>1920</v>
      </c>
      <c r="G65" s="13" t="s">
        <v>89</v>
      </c>
      <c r="H65" s="4"/>
    </row>
    <row r="66" spans="1:8" ht="20" x14ac:dyDescent="0.2">
      <c r="A66" s="13">
        <f t="shared" si="2"/>
        <v>47</v>
      </c>
      <c r="B66" s="13" t="s">
        <v>88</v>
      </c>
      <c r="C66" s="13" t="s">
        <v>162</v>
      </c>
      <c r="D66" s="13" t="s">
        <v>86</v>
      </c>
      <c r="E66" s="17">
        <v>1662</v>
      </c>
      <c r="F66" s="13" t="s">
        <v>87</v>
      </c>
      <c r="H66" s="4"/>
    </row>
    <row r="67" spans="1:8" ht="20" x14ac:dyDescent="0.2">
      <c r="A67" s="13">
        <f t="shared" si="2"/>
        <v>48</v>
      </c>
      <c r="B67" s="13" t="s">
        <v>91</v>
      </c>
      <c r="D67" s="4" t="s">
        <v>186</v>
      </c>
      <c r="E67" s="17">
        <v>750</v>
      </c>
      <c r="F67" s="17">
        <v>975</v>
      </c>
      <c r="G67" s="13" t="s">
        <v>92</v>
      </c>
      <c r="H67" s="4"/>
    </row>
    <row r="68" spans="1:8" ht="20" x14ac:dyDescent="0.2">
      <c r="A68" s="13"/>
      <c r="B68" s="13"/>
      <c r="D68" s="4"/>
      <c r="E68" s="17"/>
      <c r="F68" s="17"/>
      <c r="G68" s="13"/>
      <c r="H68" s="4"/>
    </row>
    <row r="69" spans="1:8" ht="20" x14ac:dyDescent="0.2">
      <c r="A69" s="13"/>
      <c r="B69" s="13" t="s">
        <v>44</v>
      </c>
      <c r="D69" s="4" t="s">
        <v>150</v>
      </c>
      <c r="E69" s="26"/>
      <c r="F69" s="13"/>
      <c r="G69" s="13"/>
      <c r="H69" s="4"/>
    </row>
    <row r="70" spans="1:8" ht="20" x14ac:dyDescent="0.2">
      <c r="A70" s="13"/>
      <c r="B70" s="13" t="s">
        <v>25</v>
      </c>
      <c r="D70" s="4"/>
      <c r="E70" s="26"/>
      <c r="F70" s="13"/>
      <c r="G70" s="13"/>
      <c r="H70" s="4"/>
    </row>
    <row r="71" spans="1:8" ht="20" x14ac:dyDescent="0.2">
      <c r="A71" s="13"/>
      <c r="B71" s="13" t="s">
        <v>26</v>
      </c>
      <c r="D71" s="4"/>
      <c r="E71" s="26"/>
      <c r="F71" s="13"/>
      <c r="G71" s="13"/>
      <c r="H71" s="4"/>
    </row>
    <row r="72" spans="1:8" ht="20" x14ac:dyDescent="0.2">
      <c r="A72" s="13"/>
      <c r="B72" s="13" t="s">
        <v>45</v>
      </c>
      <c r="D72" s="4"/>
      <c r="E72" s="26"/>
      <c r="F72" s="13"/>
      <c r="G72" s="13"/>
      <c r="H72" s="4"/>
    </row>
    <row r="73" spans="1:8" ht="20" x14ac:dyDescent="0.2">
      <c r="A73" s="13"/>
      <c r="B73" s="13" t="s">
        <v>98</v>
      </c>
      <c r="D73" s="4"/>
      <c r="E73" s="26"/>
      <c r="F73" s="13"/>
      <c r="G73" s="13"/>
      <c r="H73" s="4"/>
    </row>
    <row r="74" spans="1:8" ht="20" x14ac:dyDescent="0.2">
      <c r="H74" s="4"/>
    </row>
    <row r="75" spans="1:8" ht="20" x14ac:dyDescent="0.2">
      <c r="A75" s="4">
        <v>9</v>
      </c>
      <c r="B75" s="13" t="s">
        <v>9</v>
      </c>
      <c r="C75" s="13"/>
      <c r="F75" s="4">
        <v>1</v>
      </c>
      <c r="G75" s="13" t="s">
        <v>14</v>
      </c>
      <c r="H75" s="4"/>
    </row>
    <row r="76" spans="1:8" ht="20" x14ac:dyDescent="0.2">
      <c r="A76" s="13">
        <v>3</v>
      </c>
      <c r="B76" s="13" t="s">
        <v>199</v>
      </c>
      <c r="C76" s="13"/>
      <c r="D76" s="13"/>
      <c r="E76" s="15"/>
      <c r="F76" s="13">
        <v>1</v>
      </c>
      <c r="G76" s="13" t="s">
        <v>201</v>
      </c>
      <c r="H76" s="4"/>
    </row>
    <row r="77" spans="1:8" ht="20" x14ac:dyDescent="0.2">
      <c r="A77" s="4">
        <v>3</v>
      </c>
      <c r="B77" s="13" t="s">
        <v>13</v>
      </c>
      <c r="C77" s="17"/>
      <c r="D77" s="13"/>
      <c r="E77" s="15"/>
      <c r="F77" s="13">
        <v>1</v>
      </c>
      <c r="G77" s="13" t="s">
        <v>202</v>
      </c>
      <c r="H77" s="4"/>
    </row>
    <row r="78" spans="1:8" ht="20" x14ac:dyDescent="0.2">
      <c r="A78" s="4">
        <v>5</v>
      </c>
      <c r="B78" s="13" t="s">
        <v>196</v>
      </c>
      <c r="C78" s="17"/>
      <c r="D78" s="13"/>
      <c r="E78" s="15"/>
      <c r="F78" s="13">
        <v>1</v>
      </c>
      <c r="G78" s="13" t="s">
        <v>200</v>
      </c>
      <c r="H78" s="4"/>
    </row>
    <row r="79" spans="1:8" ht="20" x14ac:dyDescent="0.2">
      <c r="A79" s="4">
        <v>3</v>
      </c>
      <c r="B79" s="13" t="s">
        <v>195</v>
      </c>
      <c r="C79" s="17"/>
      <c r="D79" s="13"/>
      <c r="E79" s="15"/>
      <c r="F79" s="13">
        <v>1</v>
      </c>
      <c r="G79" s="13" t="s">
        <v>197</v>
      </c>
      <c r="H79" s="4"/>
    </row>
    <row r="80" spans="1:8" ht="20" x14ac:dyDescent="0.2">
      <c r="A80" s="4">
        <v>3</v>
      </c>
      <c r="B80" s="13" t="s">
        <v>198</v>
      </c>
      <c r="C80" s="17"/>
      <c r="D80" s="13"/>
      <c r="E80" s="15"/>
      <c r="F80" s="13">
        <f>SUM(A75:A80)+SUM(F75:F79)</f>
        <v>31</v>
      </c>
      <c r="G80" s="13" t="s">
        <v>2</v>
      </c>
      <c r="H80" s="4"/>
    </row>
    <row r="81" spans="1:8" ht="20" x14ac:dyDescent="0.2">
      <c r="A81" s="4" t="s">
        <v>32</v>
      </c>
      <c r="B81" s="13" t="s">
        <v>33</v>
      </c>
      <c r="D81" s="17" t="s">
        <v>10</v>
      </c>
      <c r="E81" s="13">
        <v>8.64</v>
      </c>
      <c r="F81" s="13" t="s">
        <v>11</v>
      </c>
      <c r="G81" s="13"/>
      <c r="H81" s="4"/>
    </row>
    <row r="82" spans="1:8" ht="20" x14ac:dyDescent="0.2">
      <c r="A82" s="13"/>
      <c r="B82" s="13"/>
      <c r="C82" s="17"/>
      <c r="D82" s="19"/>
      <c r="E82" s="7"/>
      <c r="F82" s="17"/>
      <c r="G82" s="13"/>
      <c r="H82" s="4"/>
    </row>
    <row r="83" spans="1:8" ht="20" x14ac:dyDescent="0.2">
      <c r="A83" s="4"/>
      <c r="B83" s="20"/>
      <c r="C83" s="21"/>
      <c r="D83" s="22" t="str">
        <f>+B1</f>
        <v>Community Area Stockholm, Sweden</v>
      </c>
      <c r="E83" s="23" t="s">
        <v>12</v>
      </c>
      <c r="F83" s="21"/>
      <c r="G83" s="4"/>
      <c r="H83" s="20"/>
    </row>
    <row r="84" spans="1:8" ht="20" x14ac:dyDescent="0.2">
      <c r="A84" s="5"/>
      <c r="B84" s="5"/>
      <c r="C84" s="5"/>
      <c r="D84" s="10"/>
      <c r="E84" s="5"/>
      <c r="F84" s="5"/>
      <c r="G84" s="5"/>
      <c r="H84" s="5"/>
    </row>
    <row r="85" spans="1:8" ht="20" x14ac:dyDescent="0.2">
      <c r="A85" s="5"/>
      <c r="B85" s="5"/>
      <c r="C85" s="5"/>
      <c r="D85" s="5"/>
      <c r="E85" s="24" t="s">
        <v>3</v>
      </c>
      <c r="F85" s="5"/>
      <c r="G85" s="5"/>
      <c r="H85" s="5"/>
    </row>
    <row r="86" spans="1:8" ht="20" x14ac:dyDescent="0.2">
      <c r="A86" s="5"/>
      <c r="B86" s="25" t="s">
        <v>4</v>
      </c>
      <c r="C86" s="5"/>
      <c r="D86" s="25" t="s">
        <v>5</v>
      </c>
      <c r="E86" s="25" t="s">
        <v>6</v>
      </c>
      <c r="F86" s="25" t="s">
        <v>7</v>
      </c>
      <c r="G86" s="25" t="s">
        <v>8</v>
      </c>
      <c r="H86" s="5"/>
    </row>
    <row r="87" spans="1:8" ht="20" x14ac:dyDescent="0.2">
      <c r="A87" s="5"/>
      <c r="B87" s="5"/>
      <c r="C87" s="5"/>
      <c r="D87" s="5"/>
      <c r="E87" s="5"/>
      <c r="F87" s="5"/>
      <c r="G87" s="5"/>
      <c r="H87" s="5"/>
    </row>
    <row r="88" spans="1:8" ht="20" x14ac:dyDescent="0.2">
      <c r="A88" s="17">
        <v>1</v>
      </c>
      <c r="B88" s="4" t="s">
        <v>46</v>
      </c>
      <c r="C88" s="13"/>
      <c r="D88" s="13"/>
      <c r="E88" s="17"/>
      <c r="F88" s="13"/>
      <c r="G88" s="13" t="s">
        <v>47</v>
      </c>
      <c r="H88" s="4"/>
    </row>
    <row r="89" spans="1:8" ht="20" x14ac:dyDescent="0.2">
      <c r="A89" s="13">
        <f t="shared" ref="A89:A91" si="3">1+A88</f>
        <v>2</v>
      </c>
      <c r="B89" s="13" t="s">
        <v>42</v>
      </c>
      <c r="D89" s="4"/>
      <c r="E89" s="17"/>
      <c r="F89" s="13">
        <v>1958</v>
      </c>
      <c r="G89" s="13" t="s">
        <v>119</v>
      </c>
      <c r="H89" s="4"/>
    </row>
    <row r="90" spans="1:8" ht="20" x14ac:dyDescent="0.2">
      <c r="A90" s="13">
        <f t="shared" si="3"/>
        <v>3</v>
      </c>
      <c r="B90" s="13"/>
      <c r="C90" s="13"/>
      <c r="D90" s="13"/>
      <c r="E90" s="17"/>
      <c r="F90" s="17"/>
      <c r="G90" s="13"/>
      <c r="H90" s="4"/>
    </row>
    <row r="91" spans="1:8" ht="20" x14ac:dyDescent="0.2">
      <c r="A91" s="13">
        <f t="shared" si="3"/>
        <v>4</v>
      </c>
      <c r="B91" s="13"/>
      <c r="C91" s="13"/>
      <c r="D91" s="13"/>
      <c r="E91" s="17"/>
      <c r="F91" s="17"/>
      <c r="G91" s="13"/>
      <c r="H91" s="4"/>
    </row>
  </sheetData>
  <pageMargins left="0" right="0" top="0.75" bottom="0" header="0.3" footer="0.3"/>
  <pageSetup scale="50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2023-09-02T02:24:00Z</cp:lastPrinted>
  <dcterms:created xsi:type="dcterms:W3CDTF">2023-06-24T18:23:56Z</dcterms:created>
  <dcterms:modified xsi:type="dcterms:W3CDTF">2023-09-02T02:55:25Z</dcterms:modified>
</cp:coreProperties>
</file>